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Licitacoes-GLC\EDI\Entrada\Engenharia\2021\0001013.2021\Planilhas\"/>
    </mc:Choice>
  </mc:AlternateContent>
  <bookViews>
    <workbookView xWindow="0" yWindow="0" windowWidth="28800" windowHeight="12300" tabRatio="594"/>
  </bookViews>
  <sheets>
    <sheet name="CRONOGRAMA" sheetId="11" r:id="rId1"/>
  </sheets>
  <definedNames>
    <definedName name="_xlnm.Print_Area" localSheetId="0">CRONOGRAMA!$A$1:$J$57</definedName>
    <definedName name="CPUSINAPI">#REF!</definedName>
  </definedNames>
  <calcPr calcId="162913" fullPrecision="0"/>
</workbook>
</file>

<file path=xl/calcChain.xml><?xml version="1.0" encoding="utf-8"?>
<calcChain xmlns="http://schemas.openxmlformats.org/spreadsheetml/2006/main">
  <c r="F14" i="11" l="1"/>
  <c r="F16" i="11"/>
  <c r="F18" i="11"/>
  <c r="F20" i="11"/>
  <c r="F22" i="11"/>
  <c r="H14" i="11"/>
  <c r="H16" i="11"/>
  <c r="H18" i="11"/>
  <c r="H20" i="11"/>
  <c r="H22" i="11"/>
  <c r="H24" i="11"/>
  <c r="H26" i="11"/>
  <c r="L22" i="11" l="1"/>
  <c r="L24" i="11"/>
  <c r="L47" i="11" l="1"/>
  <c r="J47" i="11"/>
  <c r="H47" i="11"/>
  <c r="F47" i="11"/>
  <c r="L32" i="11"/>
  <c r="J32" i="11"/>
  <c r="H32" i="11"/>
  <c r="F32" i="11"/>
  <c r="L30" i="11"/>
  <c r="J30" i="11"/>
  <c r="H30" i="11"/>
  <c r="F30" i="11"/>
  <c r="L28" i="11"/>
  <c r="J28" i="11"/>
  <c r="H28" i="11"/>
  <c r="F28" i="11"/>
  <c r="L26" i="11"/>
  <c r="J26" i="11"/>
  <c r="F26" i="11"/>
  <c r="D55" i="11" l="1"/>
  <c r="J22" i="11" l="1"/>
  <c r="L51" i="11" l="1"/>
  <c r="J51" i="11"/>
  <c r="H51" i="11"/>
  <c r="F51" i="11"/>
  <c r="L43" i="11" l="1"/>
  <c r="L45" i="11"/>
  <c r="L49" i="11"/>
  <c r="J49" i="11"/>
  <c r="H49" i="11"/>
  <c r="F49" i="11"/>
  <c r="J45" i="11"/>
  <c r="H45" i="11"/>
  <c r="F45" i="11"/>
  <c r="J43" i="11"/>
  <c r="H43" i="11"/>
  <c r="F43" i="11"/>
  <c r="L36" i="11" l="1"/>
  <c r="L38" i="11"/>
  <c r="L40" i="11"/>
  <c r="J40" i="11"/>
  <c r="H40" i="11"/>
  <c r="F40" i="11"/>
  <c r="J38" i="11"/>
  <c r="H38" i="11"/>
  <c r="F38" i="11"/>
  <c r="J36" i="11"/>
  <c r="H36" i="11"/>
  <c r="F36" i="11"/>
  <c r="D57" i="11" l="1"/>
  <c r="L54" i="11" l="1"/>
  <c r="J54" i="11"/>
  <c r="H54" i="11"/>
  <c r="F54" i="11"/>
  <c r="L34" i="11"/>
  <c r="J34" i="11"/>
  <c r="H34" i="11"/>
  <c r="F34" i="11"/>
  <c r="L20" i="11"/>
  <c r="J20" i="11"/>
  <c r="L18" i="11"/>
  <c r="J18" i="11"/>
  <c r="L16" i="11"/>
  <c r="J16" i="11"/>
  <c r="L14" i="11"/>
  <c r="J14" i="11"/>
  <c r="H55" i="11" l="1"/>
  <c r="H57" i="11" s="1"/>
  <c r="F55" i="11"/>
  <c r="F57" i="11" s="1"/>
  <c r="J55" i="11"/>
  <c r="L55" i="11" l="1"/>
  <c r="I56" i="11"/>
  <c r="J57" i="11"/>
  <c r="L57" i="11" s="1"/>
  <c r="E56" i="11"/>
  <c r="G56" i="11"/>
  <c r="D56" i="11" l="1"/>
</calcChain>
</file>

<file path=xl/comments1.xml><?xml version="1.0" encoding="utf-8"?>
<comments xmlns="http://schemas.openxmlformats.org/spreadsheetml/2006/main">
  <authors>
    <author>Talita Marinheiro Pereira</author>
  </authors>
  <commentList>
    <comment ref="H3" authorId="0" shapeId="0">
      <text>
        <r>
          <rPr>
            <b/>
            <sz val="9"/>
            <color indexed="81"/>
            <rFont val="Segoe UI"/>
            <family val="2"/>
          </rPr>
          <t xml:space="preserve">José Henrique Ferreira: </t>
        </r>
        <r>
          <rPr>
            <sz val="9"/>
            <color indexed="81"/>
            <rFont val="Segoe UI"/>
            <family val="2"/>
          </rPr>
          <t xml:space="preserve">Colocar número do BMP
</t>
        </r>
      </text>
    </comment>
  </commentList>
</comments>
</file>

<file path=xl/sharedStrings.xml><?xml version="1.0" encoding="utf-8"?>
<sst xmlns="http://schemas.openxmlformats.org/spreadsheetml/2006/main" count="56" uniqueCount="52">
  <si>
    <t>EMAIL:</t>
  </si>
  <si>
    <t>CNPJ:</t>
  </si>
  <si>
    <t>I</t>
  </si>
  <si>
    <t>ENDEREÇO:</t>
  </si>
  <si>
    <t>PROPONENTE</t>
  </si>
  <si>
    <t>CRONOGRAMA FÍSICO - COMPRA DE MATERIAIS E/OU SERVIÇOS</t>
  </si>
  <si>
    <t xml:space="preserve">BDI </t>
  </si>
  <si>
    <t>Data</t>
  </si>
  <si>
    <t>NOME:</t>
  </si>
  <si>
    <t>TELEFONE:</t>
  </si>
  <si>
    <t>ITEM</t>
  </si>
  <si>
    <t>DISCRIMINAÇÃO DOS SERVIÇOS</t>
  </si>
  <si>
    <t>VALOR (R$) S/BDI</t>
  </si>
  <si>
    <t>1ª</t>
  </si>
  <si>
    <t>2ª</t>
  </si>
  <si>
    <t xml:space="preserve">% </t>
  </si>
  <si>
    <t>Valor</t>
  </si>
  <si>
    <t>ENCARGOS SOCIAIS - SINAPI-RS OUT/2020 (%)</t>
  </si>
  <si>
    <t>3ª</t>
  </si>
  <si>
    <r>
      <t>4. CONDIÇÕES DE PAGAMENTO:</t>
    </r>
    <r>
      <rPr>
        <sz val="10"/>
        <rFont val="Calibri"/>
        <family val="2"/>
        <scheme val="minor"/>
      </rPr>
      <t xml:space="preserve"> Após aceite do objeto contratado, até o dia 15 do mês subsequente à apresentação da nota fiscal correspondente.</t>
    </r>
  </si>
  <si>
    <t>SERVIÇOS PRELIMINARES / INSTALAÇÕES PROVISÓRIAS</t>
  </si>
  <si>
    <t>ADMINISTRAÇÃO DE OBRA</t>
  </si>
  <si>
    <t>LIMPEZA E VISTORIA FINAL</t>
  </si>
  <si>
    <t>II</t>
  </si>
  <si>
    <t>ETAPAS (TRINTA DIAS)</t>
  </si>
  <si>
    <t xml:space="preserve"> OBRAS CIVIS</t>
  </si>
  <si>
    <t>TOTAL GERAL COM BDI</t>
  </si>
  <si>
    <t>TOTAL GERAL</t>
  </si>
  <si>
    <t>INFRAESTRUTURA ELÉTRICA</t>
  </si>
  <si>
    <t>SERVIÇOS COMPLEMENTARES ELÉTRICA/AUTOMAÇÃO/TELEFÔNICO</t>
  </si>
  <si>
    <t>III</t>
  </si>
  <si>
    <t>INSTALAÇÕES MECÂNICAS</t>
  </si>
  <si>
    <t>REVESTIMENTOS / ACABAMENTOS</t>
  </si>
  <si>
    <t>PINTURA</t>
  </si>
  <si>
    <t>FERRAGENS</t>
  </si>
  <si>
    <r>
      <t xml:space="preserve">3. PRAZO DE EXECUÇÃO/ENTREGA: </t>
    </r>
    <r>
      <rPr>
        <sz val="10"/>
        <rFont val="Calibri"/>
        <family val="2"/>
        <scheme val="minor"/>
      </rPr>
      <t>30 dias corridos</t>
    </r>
  </si>
  <si>
    <r>
      <t>2. ENDEREÇO DE EXECUÇÃO/ENTREGA:</t>
    </r>
    <r>
      <rPr>
        <sz val="10"/>
        <rFont val="Calibri"/>
        <family val="2"/>
        <scheme val="minor"/>
      </rPr>
      <t xml:space="preserve"> Rua Ismael Lobo, 09 - Garopaba/SC</t>
    </r>
  </si>
  <si>
    <r>
      <t xml:space="preserve">1. OBJETO: </t>
    </r>
    <r>
      <rPr>
        <sz val="10"/>
        <rFont val="Calibri"/>
        <family val="2"/>
        <scheme val="minor"/>
      </rPr>
      <t>PRESTAÇÃO DE SERVIÇO DE MANUTENÇÃO PREDIAL CIVIL, MECÂNICO, ELÉTRICO E LÓGICO - AG GAROPABA</t>
    </r>
  </si>
  <si>
    <t>DEMOLIÇÃO / REMANEJAMENTO / REMOÇÃO</t>
  </si>
  <si>
    <t>CARPINTARIA / MARCENARIA / MOBILIÁRIO</t>
  </si>
  <si>
    <t>IMPERMEABILIZAÇÃO</t>
  </si>
  <si>
    <t>PAVIMENTAÇÃO</t>
  </si>
  <si>
    <t>DIVISÓRIAS / PAINÉIS / FORROS</t>
  </si>
  <si>
    <t>SERRALHERIA</t>
  </si>
  <si>
    <t>PROGRAMAÇÃO VISUAL EXTERNA E INTERNA / ACESSO</t>
  </si>
  <si>
    <t>JARDIM</t>
  </si>
  <si>
    <t>ILUMINAÇÃO, TOMADAS E ILUMINAÇÃO DE EMERGÊNCIA</t>
  </si>
  <si>
    <t>INFRAESTRUTURA TV CORPORATIVA PLATAFORMA E INFRA NOVA MESA</t>
  </si>
  <si>
    <t>INFRAESTRUTURA PARA TROCA DE RACKS E PONTO WI-FI</t>
  </si>
  <si>
    <t>EQUIPAMENTOS</t>
  </si>
  <si>
    <t>Contrato 1013/2021</t>
  </si>
  <si>
    <t>AUTOMATIZAÇÃO CD TIMER E INCLUSÃO DE TIMER PARA AR 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</si>
</sst>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([$€-2]* #,##0.00_);_([$€-2]* \(#,##0.00\);_([$€-2]* &quot;-&quot;??_)"/>
    <numFmt numFmtId="168" formatCode="_(* #,##0.00_);_(* \(#,##0.00\);_(* &quot;-&quot;??_);_(@_)"/>
    <numFmt numFmtId="169" formatCode="#,##0.00_ ;\-#,##0.00\ "/>
  </numFmts>
  <fonts count="3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1"/>
      <color rgb="FF000000"/>
      <name val="Calibri"/>
      <family val="2"/>
      <charset val="1"/>
    </font>
    <font>
      <u/>
      <sz val="10"/>
      <color theme="11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9" fontId="10" fillId="0" borderId="0" applyBorder="0" applyProtection="0"/>
    <xf numFmtId="164" fontId="10" fillId="0" borderId="0" applyBorder="0" applyProtection="0"/>
    <xf numFmtId="43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9" fontId="4" fillId="0" borderId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3" applyNumberFormat="0" applyAlignment="0" applyProtection="0"/>
    <xf numFmtId="0" fontId="16" fillId="13" borderId="4" applyNumberFormat="0" applyAlignment="0" applyProtection="0"/>
    <xf numFmtId="0" fontId="17" fillId="0" borderId="5" applyNumberFormat="0" applyFill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8" fillId="8" borderId="3" applyNumberFormat="0" applyAlignment="0" applyProtection="0"/>
    <xf numFmtId="167" fontId="4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8" borderId="0" applyNumberFormat="0" applyBorder="0" applyAlignment="0" applyProtection="0"/>
    <xf numFmtId="0" fontId="4" fillId="5" borderId="6" applyNumberFormat="0" applyAlignment="0" applyProtection="0"/>
    <xf numFmtId="0" fontId="21" fillId="12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4" fillId="0" borderId="0"/>
    <xf numFmtId="168" fontId="4" fillId="0" borderId="0" applyFont="0" applyFill="0" applyBorder="0" applyAlignment="0" applyProtection="0"/>
  </cellStyleXfs>
  <cellXfs count="90">
    <xf numFmtId="0" fontId="0" fillId="0" borderId="0" xfId="0"/>
    <xf numFmtId="43" fontId="29" fillId="0" borderId="21" xfId="14" applyFont="1" applyFill="1" applyBorder="1" applyAlignment="1" applyProtection="1">
      <alignment horizontal="right" vertical="center" wrapText="1"/>
      <protection locked="0"/>
    </xf>
    <xf numFmtId="39" fontId="29" fillId="0" borderId="21" xfId="84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vertical="top" wrapText="1"/>
      <protection locked="0"/>
    </xf>
    <xf numFmtId="0" fontId="29" fillId="0" borderId="0" xfId="0" applyFont="1" applyBorder="1" applyProtection="1">
      <protection locked="0"/>
    </xf>
    <xf numFmtId="0" fontId="29" fillId="0" borderId="0" xfId="0" applyFont="1" applyProtection="1">
      <protection locked="0"/>
    </xf>
    <xf numFmtId="10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Fill="1" applyBorder="1" applyAlignment="1" applyProtection="1">
      <alignment vertical="center" wrapText="1"/>
      <protection locked="0"/>
    </xf>
    <xf numFmtId="0" fontId="30" fillId="0" borderId="25" xfId="83" applyFont="1" applyFill="1" applyBorder="1" applyAlignment="1" applyProtection="1">
      <alignment horizontal="right" vertical="center" wrapText="1"/>
      <protection locked="0"/>
    </xf>
    <xf numFmtId="0" fontId="30" fillId="0" borderId="24" xfId="83" applyFont="1" applyFill="1" applyBorder="1" applyAlignment="1" applyProtection="1">
      <alignment vertical="center"/>
      <protection locked="0"/>
    </xf>
    <xf numFmtId="0" fontId="30" fillId="0" borderId="26" xfId="83" applyFont="1" applyFill="1" applyBorder="1" applyAlignment="1" applyProtection="1">
      <alignment vertical="center" wrapText="1"/>
      <protection locked="0"/>
    </xf>
    <xf numFmtId="0" fontId="30" fillId="0" borderId="36" xfId="83" applyFont="1" applyFill="1" applyBorder="1" applyAlignment="1" applyProtection="1">
      <alignment vertical="center" wrapText="1"/>
      <protection locked="0"/>
    </xf>
    <xf numFmtId="0" fontId="30" fillId="0" borderId="18" xfId="83" applyFont="1" applyFill="1" applyBorder="1" applyAlignment="1" applyProtection="1">
      <alignment vertical="center" wrapText="1"/>
      <protection locked="0"/>
    </xf>
    <xf numFmtId="0" fontId="30" fillId="0" borderId="19" xfId="83" applyFont="1" applyFill="1" applyBorder="1" applyAlignment="1" applyProtection="1">
      <alignment vertical="center" wrapText="1"/>
      <protection locked="0"/>
    </xf>
    <xf numFmtId="39" fontId="29" fillId="0" borderId="22" xfId="84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Border="1" applyAlignment="1" applyProtection="1">
      <protection locked="0"/>
    </xf>
    <xf numFmtId="43" fontId="29" fillId="0" borderId="0" xfId="0" applyNumberFormat="1" applyFont="1" applyBorder="1" applyProtection="1">
      <protection locked="0"/>
    </xf>
    <xf numFmtId="39" fontId="29" fillId="0" borderId="20" xfId="84" applyNumberFormat="1" applyFont="1" applyFill="1" applyBorder="1" applyAlignment="1" applyProtection="1">
      <alignment horizontal="right" vertical="center" wrapText="1"/>
      <protection locked="0"/>
    </xf>
    <xf numFmtId="39" fontId="29" fillId="0" borderId="27" xfId="84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Protection="1">
      <protection locked="0"/>
    </xf>
    <xf numFmtId="0" fontId="31" fillId="0" borderId="0" xfId="0" applyFont="1" applyBorder="1" applyAlignment="1" applyProtection="1">
      <protection locked="0"/>
    </xf>
    <xf numFmtId="169" fontId="31" fillId="0" borderId="0" xfId="0" applyNumberFormat="1" applyFont="1" applyBorder="1" applyProtection="1">
      <protection locked="0"/>
    </xf>
    <xf numFmtId="0" fontId="31" fillId="0" borderId="0" xfId="0" applyFont="1" applyAlignment="1" applyProtection="1">
      <alignment horizontal="right"/>
      <protection locked="0"/>
    </xf>
    <xf numFmtId="39" fontId="29" fillId="20" borderId="21" xfId="84" applyNumberFormat="1" applyFont="1" applyFill="1" applyBorder="1" applyAlignment="1" applyProtection="1">
      <alignment horizontal="right" vertical="center" wrapText="1"/>
      <protection locked="0"/>
    </xf>
    <xf numFmtId="39" fontId="29" fillId="20" borderId="22" xfId="84" applyNumberFormat="1" applyFont="1" applyFill="1" applyBorder="1" applyAlignment="1" applyProtection="1">
      <alignment horizontal="right" vertical="center" wrapText="1"/>
      <protection locked="0"/>
    </xf>
    <xf numFmtId="168" fontId="8" fillId="0" borderId="23" xfId="84" applyFont="1" applyFill="1" applyBorder="1" applyAlignment="1" applyProtection="1">
      <alignment horizontal="center" vertical="center" wrapText="1"/>
      <protection locked="0"/>
    </xf>
    <xf numFmtId="168" fontId="8" fillId="0" borderId="24" xfId="84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right"/>
      <protection locked="0"/>
    </xf>
    <xf numFmtId="39" fontId="29" fillId="20" borderId="27" xfId="84" applyNumberFormat="1" applyFont="1" applyFill="1" applyBorder="1" applyAlignment="1" applyProtection="1">
      <alignment horizontal="right" vertical="center" wrapText="1"/>
      <protection locked="0"/>
    </xf>
    <xf numFmtId="39" fontId="29" fillId="20" borderId="20" xfId="84" applyNumberFormat="1" applyFont="1" applyFill="1" applyBorder="1" applyAlignment="1" applyProtection="1">
      <alignment horizontal="right" vertical="center" wrapText="1"/>
      <protection locked="0"/>
    </xf>
    <xf numFmtId="43" fontId="29" fillId="20" borderId="21" xfId="14" applyFont="1" applyFill="1" applyBorder="1" applyAlignment="1" applyProtection="1">
      <alignment horizontal="right" vertical="center" wrapText="1"/>
      <protection locked="0"/>
    </xf>
    <xf numFmtId="168" fontId="8" fillId="0" borderId="19" xfId="84" applyFont="1" applyFill="1" applyBorder="1" applyAlignment="1" applyProtection="1">
      <alignment horizontal="center" vertical="center" wrapText="1"/>
      <protection locked="0"/>
    </xf>
    <xf numFmtId="39" fontId="32" fillId="0" borderId="31" xfId="84" applyNumberFormat="1" applyFont="1" applyFill="1" applyBorder="1" applyAlignment="1" applyProtection="1">
      <alignment horizontal="right" vertical="center" wrapText="1"/>
      <protection locked="0"/>
    </xf>
    <xf numFmtId="39" fontId="32" fillId="0" borderId="32" xfId="84" applyNumberFormat="1" applyFont="1" applyFill="1" applyBorder="1" applyAlignment="1" applyProtection="1">
      <alignment horizontal="right" vertical="center" wrapText="1"/>
      <protection locked="0"/>
    </xf>
    <xf numFmtId="39" fontId="32" fillId="0" borderId="30" xfId="84" applyNumberFormat="1" applyFont="1" applyFill="1" applyBorder="1" applyAlignment="1" applyProtection="1">
      <alignment horizontal="right" vertical="center" wrapText="1"/>
      <protection locked="0"/>
    </xf>
    <xf numFmtId="9" fontId="32" fillId="0" borderId="0" xfId="10" applyFont="1" applyFill="1" applyBorder="1" applyAlignment="1" applyProtection="1">
      <alignment horizontal="right" vertical="center" wrapText="1"/>
      <protection locked="0"/>
    </xf>
    <xf numFmtId="10" fontId="32" fillId="0" borderId="32" xfId="10" applyNumberFormat="1" applyFont="1" applyFill="1" applyBorder="1" applyAlignment="1" applyProtection="1">
      <alignment horizontal="right" vertical="center" wrapText="1"/>
      <protection locked="0"/>
    </xf>
    <xf numFmtId="10" fontId="32" fillId="0" borderId="13" xfId="10" applyNumberFormat="1" applyFont="1" applyFill="1" applyBorder="1" applyAlignment="1" applyProtection="1">
      <alignment horizontal="right" vertical="center" wrapText="1"/>
      <protection locked="0"/>
    </xf>
    <xf numFmtId="10" fontId="32" fillId="0" borderId="30" xfId="10" applyNumberFormat="1" applyFont="1" applyFill="1" applyBorder="1" applyAlignment="1" applyProtection="1">
      <alignment horizontal="right" vertical="center" wrapText="1"/>
      <protection locked="0"/>
    </xf>
    <xf numFmtId="39" fontId="29" fillId="20" borderId="23" xfId="84" applyNumberFormat="1" applyFont="1" applyFill="1" applyBorder="1" applyAlignment="1" applyProtection="1">
      <alignment horizontal="right" vertical="center" wrapText="1"/>
      <protection locked="0"/>
    </xf>
    <xf numFmtId="168" fontId="1" fillId="21" borderId="35" xfId="84" applyFont="1" applyFill="1" applyBorder="1" applyAlignment="1" applyProtection="1">
      <alignment horizontal="right" vertical="center" wrapText="1"/>
      <protection locked="0"/>
    </xf>
    <xf numFmtId="4" fontId="32" fillId="21" borderId="34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2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8" fillId="0" borderId="39" xfId="0" applyNumberFormat="1" applyFont="1" applyFill="1" applyBorder="1" applyAlignment="1" applyProtection="1">
      <alignment vertical="center" wrapText="1"/>
      <protection locked="0"/>
    </xf>
    <xf numFmtId="169" fontId="29" fillId="0" borderId="0" xfId="0" applyNumberFormat="1" applyFont="1" applyProtection="1">
      <protection locked="0"/>
    </xf>
    <xf numFmtId="4" fontId="33" fillId="0" borderId="0" xfId="0" applyNumberFormat="1" applyFont="1" applyBorder="1" applyProtection="1">
      <protection locked="0"/>
    </xf>
    <xf numFmtId="0" fontId="29" fillId="19" borderId="25" xfId="83" applyFont="1" applyFill="1" applyBorder="1" applyAlignment="1" applyProtection="1">
      <alignment horizontal="right" vertical="center" wrapText="1"/>
      <protection locked="0"/>
    </xf>
    <xf numFmtId="0" fontId="29" fillId="19" borderId="28" xfId="83" applyFont="1" applyFill="1" applyBorder="1" applyAlignment="1" applyProtection="1">
      <alignment horizontal="right" vertical="center" wrapText="1"/>
      <protection locked="0"/>
    </xf>
    <xf numFmtId="169" fontId="29" fillId="0" borderId="36" xfId="84" applyNumberFormat="1" applyFont="1" applyFill="1" applyBorder="1" applyAlignment="1" applyProtection="1">
      <alignment horizontal="right" vertical="center" wrapText="1"/>
      <protection locked="0"/>
    </xf>
    <xf numFmtId="169" fontId="29" fillId="0" borderId="37" xfId="84" applyNumberFormat="1" applyFont="1" applyFill="1" applyBorder="1" applyAlignment="1" applyProtection="1">
      <alignment horizontal="right" vertical="center" wrapText="1"/>
      <protection locked="0"/>
    </xf>
    <xf numFmtId="0" fontId="29" fillId="2" borderId="24" xfId="83" applyFont="1" applyFill="1" applyBorder="1" applyAlignment="1" applyProtection="1">
      <alignment horizontal="left" vertical="center" wrapText="1"/>
      <protection locked="0"/>
    </xf>
    <xf numFmtId="0" fontId="29" fillId="2" borderId="26" xfId="83" applyFont="1" applyFill="1" applyBorder="1" applyAlignment="1" applyProtection="1">
      <alignment horizontal="left" vertical="center" wrapText="1"/>
      <protection locked="0"/>
    </xf>
    <xf numFmtId="0" fontId="29" fillId="2" borderId="17" xfId="83" applyFont="1" applyFill="1" applyBorder="1" applyAlignment="1" applyProtection="1">
      <alignment horizontal="left" vertical="center" wrapText="1"/>
      <protection locked="0"/>
    </xf>
    <xf numFmtId="0" fontId="29" fillId="2" borderId="14" xfId="83" applyFont="1" applyFill="1" applyBorder="1" applyAlignment="1" applyProtection="1">
      <alignment horizontal="left" vertical="center" wrapText="1"/>
      <protection locked="0"/>
    </xf>
    <xf numFmtId="168" fontId="8" fillId="0" borderId="20" xfId="84" applyFont="1" applyFill="1" applyBorder="1" applyAlignment="1" applyProtection="1">
      <alignment horizontal="center" vertical="center" wrapText="1"/>
      <protection locked="0"/>
    </xf>
    <xf numFmtId="168" fontId="8" fillId="0" borderId="29" xfId="84" applyFont="1" applyFill="1" applyBorder="1" applyAlignment="1" applyProtection="1">
      <alignment horizontal="center" vertical="center" wrapText="1"/>
      <protection locked="0"/>
    </xf>
    <xf numFmtId="168" fontId="8" fillId="0" borderId="41" xfId="84" applyFont="1" applyFill="1" applyBorder="1" applyAlignment="1" applyProtection="1">
      <alignment horizontal="center" vertical="center" wrapText="1"/>
      <protection locked="0"/>
    </xf>
    <xf numFmtId="168" fontId="8" fillId="0" borderId="13" xfId="8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8" fillId="19" borderId="13" xfId="83" applyFont="1" applyFill="1" applyBorder="1" applyAlignment="1" applyProtection="1">
      <alignment horizontal="center" vertical="center" wrapText="1"/>
      <protection locked="0"/>
    </xf>
    <xf numFmtId="0" fontId="8" fillId="19" borderId="14" xfId="83" applyFont="1" applyFill="1" applyBorder="1" applyAlignment="1" applyProtection="1">
      <alignment horizontal="center" vertical="center" wrapText="1"/>
      <protection locked="0"/>
    </xf>
    <xf numFmtId="168" fontId="8" fillId="19" borderId="16" xfId="84" applyFont="1" applyFill="1" applyBorder="1" applyAlignment="1" applyProtection="1">
      <alignment horizontal="center" vertical="center" wrapText="1"/>
      <protection locked="0"/>
    </xf>
    <xf numFmtId="168" fontId="8" fillId="19" borderId="14" xfId="84" applyFont="1" applyFill="1" applyBorder="1" applyAlignment="1" applyProtection="1">
      <alignment horizontal="center" vertical="center" wrapText="1"/>
      <protection locked="0"/>
    </xf>
    <xf numFmtId="168" fontId="8" fillId="0" borderId="1" xfId="84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4" fontId="8" fillId="0" borderId="39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Fill="1" applyBorder="1" applyAlignment="1" applyProtection="1">
      <alignment horizontal="center" vertical="center" wrapText="1"/>
      <protection locked="0"/>
    </xf>
    <xf numFmtId="0" fontId="32" fillId="21" borderId="40" xfId="83" applyFont="1" applyFill="1" applyBorder="1" applyAlignment="1" applyProtection="1">
      <alignment horizontal="right" vertical="center" wrapText="1"/>
      <protection locked="0"/>
    </xf>
    <xf numFmtId="0" fontId="32" fillId="21" borderId="34" xfId="83" applyFont="1" applyFill="1" applyBorder="1" applyAlignment="1" applyProtection="1">
      <alignment horizontal="right" vertical="center" wrapText="1"/>
      <protection locked="0"/>
    </xf>
    <xf numFmtId="0" fontId="29" fillId="0" borderId="25" xfId="83" applyFont="1" applyFill="1" applyBorder="1" applyAlignment="1" applyProtection="1">
      <alignment horizontal="right" vertical="center" wrapText="1"/>
      <protection locked="0"/>
    </xf>
    <xf numFmtId="0" fontId="29" fillId="0" borderId="28" xfId="83" applyFont="1" applyFill="1" applyBorder="1" applyAlignment="1" applyProtection="1">
      <alignment horizontal="right" vertical="center" wrapText="1"/>
      <protection locked="0"/>
    </xf>
    <xf numFmtId="0" fontId="29" fillId="0" borderId="24" xfId="83" applyFont="1" applyFill="1" applyBorder="1" applyAlignment="1" applyProtection="1">
      <alignment horizontal="left" vertical="center" wrapText="1"/>
      <protection locked="0"/>
    </xf>
    <xf numFmtId="0" fontId="29" fillId="0" borderId="26" xfId="83" applyFont="1" applyFill="1" applyBorder="1" applyAlignment="1" applyProtection="1">
      <alignment horizontal="left" vertical="center" wrapText="1"/>
      <protection locked="0"/>
    </xf>
    <xf numFmtId="0" fontId="29" fillId="0" borderId="17" xfId="83" applyFont="1" applyFill="1" applyBorder="1" applyAlignment="1" applyProtection="1">
      <alignment horizontal="left" vertical="center" wrapText="1"/>
      <protection locked="0"/>
    </xf>
    <xf numFmtId="0" fontId="29" fillId="0" borderId="14" xfId="83" applyFont="1" applyFill="1" applyBorder="1" applyAlignment="1" applyProtection="1">
      <alignment horizontal="left" vertical="center" wrapText="1"/>
      <protection locked="0"/>
    </xf>
    <xf numFmtId="0" fontId="32" fillId="0" borderId="13" xfId="83" applyFont="1" applyFill="1" applyBorder="1" applyAlignment="1" applyProtection="1">
      <alignment horizontal="right" vertical="center" wrapText="1"/>
      <protection locked="0"/>
    </xf>
    <xf numFmtId="0" fontId="32" fillId="0" borderId="30" xfId="83" applyFont="1" applyFill="1" applyBorder="1" applyAlignment="1" applyProtection="1">
      <alignment horizontal="right" vertical="center" wrapText="1"/>
      <protection locked="0"/>
    </xf>
    <xf numFmtId="0" fontId="32" fillId="0" borderId="0" xfId="83" applyFont="1" applyFill="1" applyBorder="1" applyAlignment="1" applyProtection="1">
      <alignment horizontal="right" vertical="center" wrapText="1"/>
      <protection locked="0"/>
    </xf>
    <xf numFmtId="0" fontId="32" fillId="0" borderId="33" xfId="83" applyFont="1" applyFill="1" applyBorder="1" applyAlignment="1" applyProtection="1">
      <alignment horizontal="right" vertical="center" wrapText="1"/>
      <protection locked="0"/>
    </xf>
    <xf numFmtId="169" fontId="31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right" vertical="center" wrapText="1"/>
      <protection hidden="1"/>
    </xf>
  </cellXfs>
  <cellStyles count="85"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Ênfase1 2" xfId="38"/>
    <cellStyle name="40% - Ênfase2 2" xfId="39"/>
    <cellStyle name="40% - Ênfase3 2" xfId="40"/>
    <cellStyle name="40% - Ênfase4 2" xfId="41"/>
    <cellStyle name="40% - Ênfase5 2" xfId="42"/>
    <cellStyle name="40% - Ênfase6 2" xfId="43"/>
    <cellStyle name="60% - Ênfase1 2" xfId="44"/>
    <cellStyle name="60% - Ênfase2 2" xfId="45"/>
    <cellStyle name="60% - Ênfase3 2" xfId="46"/>
    <cellStyle name="60% - Ênfase4 2" xfId="47"/>
    <cellStyle name="60% - Ênfase5 2" xfId="48"/>
    <cellStyle name="60% - Ênfase6 2" xfId="49"/>
    <cellStyle name="Bom 2" xfId="50"/>
    <cellStyle name="Cálculo 2" xfId="51"/>
    <cellStyle name="Célula de Verificação 2" xfId="52"/>
    <cellStyle name="Célula Vinculada 2" xfId="53"/>
    <cellStyle name="Comma 2" xfId="29"/>
    <cellStyle name="Currency 2" xfId="30"/>
    <cellStyle name="Ênfase1 2" xfId="54"/>
    <cellStyle name="Ênfase2 2" xfId="55"/>
    <cellStyle name="Ênfase3 2" xfId="56"/>
    <cellStyle name="Ênfase4 2" xfId="57"/>
    <cellStyle name="Ênfase5 2" xfId="58"/>
    <cellStyle name="Ênfase6 2" xfId="59"/>
    <cellStyle name="Entrada 2" xfId="60"/>
    <cellStyle name="Euro" xfId="6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Incorreto 2" xfId="62"/>
    <cellStyle name="Moeda 2" xfId="1"/>
    <cellStyle name="Moeda 3" xfId="2"/>
    <cellStyle name="Neutra 2" xfId="63"/>
    <cellStyle name="Normal" xfId="0" builtinId="0"/>
    <cellStyle name="Normal 2" xfId="3"/>
    <cellStyle name="Normal 2 2" xfId="4"/>
    <cellStyle name="Normal 3" xfId="5"/>
    <cellStyle name="Normal 3 2" xfId="11"/>
    <cellStyle name="Normal 4" xfId="82"/>
    <cellStyle name="Normal 5 2" xfId="6"/>
    <cellStyle name="Normal_PREÇOS_ECT Taquara int A" xfId="83"/>
    <cellStyle name="Nota 2" xfId="64"/>
    <cellStyle name="Percent 2" xfId="31"/>
    <cellStyle name="Porcentagem" xfId="10" builtinId="5"/>
    <cellStyle name="Porcentagem 2" xfId="12"/>
    <cellStyle name="Saída 2" xfId="65"/>
    <cellStyle name="Separador de milhares_PREÇOS_ECT Taquara int A" xfId="84"/>
    <cellStyle name="TableStyleLight1" xfId="13"/>
    <cellStyle name="Texto de Aviso 2" xfId="66"/>
    <cellStyle name="Texto Explicativo 2" xfId="67"/>
    <cellStyle name="Título 1 1" xfId="68"/>
    <cellStyle name="Título 1 2" xfId="69"/>
    <cellStyle name="Título 2 2" xfId="70"/>
    <cellStyle name="Título 3 2" xfId="71"/>
    <cellStyle name="Título 4 2" xfId="72"/>
    <cellStyle name="Total 2" xfId="73"/>
    <cellStyle name="Vírgula" xfId="14" builtinId="3"/>
    <cellStyle name="Vírgula 2" xfId="7"/>
    <cellStyle name="Vírgula 3" xfId="8"/>
    <cellStyle name="Vírgula 4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489585" y="12573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489585" y="12573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489585" y="12573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489585" y="12573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489585" y="12573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7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0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1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2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3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18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1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193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5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6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19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199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200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66700"/>
    <xdr:sp macro="" textlink="">
      <xdr:nvSpPr>
        <xdr:cNvPr id="201" name="AutoShape 2"/>
        <xdr:cNvSpPr>
          <a:spLocks noChangeAspect="1" noChangeArrowheads="1"/>
        </xdr:cNvSpPr>
      </xdr:nvSpPr>
      <xdr:spPr bwMode="auto">
        <a:xfrm>
          <a:off x="476250" y="8212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0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203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85750"/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476250" y="8212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6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0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1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76225"/>
    <xdr:sp macro="" textlink="">
      <xdr:nvSpPr>
        <xdr:cNvPr id="232" name="AutoShape 2"/>
        <xdr:cNvSpPr>
          <a:spLocks noChangeAspect="1" noChangeArrowheads="1"/>
        </xdr:cNvSpPr>
      </xdr:nvSpPr>
      <xdr:spPr bwMode="auto">
        <a:xfrm>
          <a:off x="476250" y="8212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3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304800"/>
    <xdr:sp macro="" textlink="">
      <xdr:nvSpPr>
        <xdr:cNvPr id="234" name="AutoShape 2"/>
        <xdr:cNvSpPr>
          <a:spLocks noChangeAspect="1" noChangeArrowheads="1"/>
        </xdr:cNvSpPr>
      </xdr:nvSpPr>
      <xdr:spPr bwMode="auto">
        <a:xfrm>
          <a:off x="476250" y="8212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3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3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3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0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1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2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3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5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7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8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11</xdr:row>
      <xdr:rowOff>0</xdr:rowOff>
    </xdr:from>
    <xdr:ext cx="447675" cy="247650"/>
    <xdr:sp macro="" textlink="">
      <xdr:nvSpPr>
        <xdr:cNvPr id="249" name="AutoShape 2"/>
        <xdr:cNvSpPr>
          <a:spLocks noChangeAspect="1" noChangeArrowheads="1"/>
        </xdr:cNvSpPr>
      </xdr:nvSpPr>
      <xdr:spPr bwMode="auto">
        <a:xfrm>
          <a:off x="476250" y="8212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5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253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254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255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5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257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258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5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6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261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262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263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6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266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6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6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7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7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7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73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7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7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7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7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78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8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8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8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8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8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86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8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8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8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29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29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29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7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8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1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1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1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1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1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316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317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318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1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321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2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324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325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66700"/>
    <xdr:sp macro="" textlink="">
      <xdr:nvSpPr>
        <xdr:cNvPr id="326" name="AutoShape 2"/>
        <xdr:cNvSpPr>
          <a:spLocks noChangeAspect="1" noChangeArrowheads="1"/>
        </xdr:cNvSpPr>
      </xdr:nvSpPr>
      <xdr:spPr bwMode="auto">
        <a:xfrm>
          <a:off x="476250" y="132291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2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328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85750"/>
    <xdr:sp macro="" textlink="">
      <xdr:nvSpPr>
        <xdr:cNvPr id="329" name="AutoShape 2"/>
        <xdr:cNvSpPr>
          <a:spLocks noChangeAspect="1" noChangeArrowheads="1"/>
        </xdr:cNvSpPr>
      </xdr:nvSpPr>
      <xdr:spPr bwMode="auto">
        <a:xfrm>
          <a:off x="476250" y="132291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3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3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3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33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3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3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36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3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3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3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41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42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4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44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45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4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4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50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2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3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4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5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6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76225"/>
    <xdr:sp macro="" textlink="">
      <xdr:nvSpPr>
        <xdr:cNvPr id="357" name="AutoShape 2"/>
        <xdr:cNvSpPr>
          <a:spLocks noChangeAspect="1" noChangeArrowheads="1"/>
        </xdr:cNvSpPr>
      </xdr:nvSpPr>
      <xdr:spPr bwMode="auto">
        <a:xfrm>
          <a:off x="476250" y="132291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8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59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60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304800"/>
    <xdr:sp macro="" textlink="">
      <xdr:nvSpPr>
        <xdr:cNvPr id="361" name="AutoShape 2"/>
        <xdr:cNvSpPr>
          <a:spLocks noChangeAspect="1" noChangeArrowheads="1"/>
        </xdr:cNvSpPr>
      </xdr:nvSpPr>
      <xdr:spPr bwMode="auto">
        <a:xfrm>
          <a:off x="476250" y="132291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7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69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71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72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73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74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75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54</xdr:row>
      <xdr:rowOff>0</xdr:rowOff>
    </xdr:from>
    <xdr:ext cx="447675" cy="247650"/>
    <xdr:sp macro="" textlink="">
      <xdr:nvSpPr>
        <xdr:cNvPr id="376" name="AutoShape 2"/>
        <xdr:cNvSpPr>
          <a:spLocks noChangeAspect="1" noChangeArrowheads="1"/>
        </xdr:cNvSpPr>
      </xdr:nvSpPr>
      <xdr:spPr bwMode="auto">
        <a:xfrm>
          <a:off x="476250" y="132291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7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378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379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8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383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8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386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387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388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8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390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391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9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9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39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39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39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39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0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0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0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03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0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0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0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0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0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0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1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11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1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1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1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1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1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1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1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2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2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2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2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2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2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2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2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2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3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3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441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442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443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4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445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446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4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4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450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451" name="AutoShape 2"/>
        <xdr:cNvSpPr>
          <a:spLocks noChangeAspect="1" noChangeArrowheads="1"/>
        </xdr:cNvSpPr>
      </xdr:nvSpPr>
      <xdr:spPr bwMode="auto">
        <a:xfrm>
          <a:off x="476250" y="18245667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453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454" name="AutoShape 2"/>
        <xdr:cNvSpPr>
          <a:spLocks noChangeAspect="1" noChangeArrowheads="1"/>
        </xdr:cNvSpPr>
      </xdr:nvSpPr>
      <xdr:spPr bwMode="auto">
        <a:xfrm>
          <a:off x="476250" y="18245667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5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5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5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58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5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6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61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6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6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6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6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66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67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6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69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7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72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74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75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7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77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78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79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80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81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476250" y="18245667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83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84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85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486" name="AutoShape 2"/>
        <xdr:cNvSpPr>
          <a:spLocks noChangeAspect="1" noChangeArrowheads="1"/>
        </xdr:cNvSpPr>
      </xdr:nvSpPr>
      <xdr:spPr bwMode="auto">
        <a:xfrm>
          <a:off x="476250" y="18245667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8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8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2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3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4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5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7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8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499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00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476250" y="18245667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0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03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04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05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0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07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08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1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11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12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13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16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1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2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2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23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2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2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2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2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2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3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3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3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3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3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3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36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3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3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3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4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4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4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7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8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5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6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6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6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6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6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70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71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7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7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74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75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476250" y="2362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7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78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579" name="AutoShape 2"/>
        <xdr:cNvSpPr>
          <a:spLocks noChangeAspect="1" noChangeArrowheads="1"/>
        </xdr:cNvSpPr>
      </xdr:nvSpPr>
      <xdr:spPr bwMode="auto">
        <a:xfrm>
          <a:off x="476250" y="2362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8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8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83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8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8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86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8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8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8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91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92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9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94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9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97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59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599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600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2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5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476250" y="2362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09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10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611" name="AutoShape 2"/>
        <xdr:cNvSpPr>
          <a:spLocks noChangeAspect="1" noChangeArrowheads="1"/>
        </xdr:cNvSpPr>
      </xdr:nvSpPr>
      <xdr:spPr bwMode="auto">
        <a:xfrm>
          <a:off x="476250" y="2362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7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8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21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22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23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24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25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626" name="AutoShape 2"/>
        <xdr:cNvSpPr>
          <a:spLocks noChangeAspect="1" noChangeArrowheads="1"/>
        </xdr:cNvSpPr>
      </xdr:nvSpPr>
      <xdr:spPr bwMode="auto">
        <a:xfrm>
          <a:off x="476250" y="2362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5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753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754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755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5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757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758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5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6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762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763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6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765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6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6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6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7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7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7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73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7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7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7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7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78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8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8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8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8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8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86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8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8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8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79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79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79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7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8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0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1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1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1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1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1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816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817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818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1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820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821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2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2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824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825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66700"/>
    <xdr:sp macro="" textlink="">
      <xdr:nvSpPr>
        <xdr:cNvPr id="826" name="AutoShape 2"/>
        <xdr:cNvSpPr>
          <a:spLocks noChangeAspect="1" noChangeArrowheads="1"/>
        </xdr:cNvSpPr>
      </xdr:nvSpPr>
      <xdr:spPr bwMode="auto">
        <a:xfrm>
          <a:off x="476250" y="29972000"/>
          <a:ext cx="4476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2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828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85750"/>
    <xdr:sp macro="" textlink="">
      <xdr:nvSpPr>
        <xdr:cNvPr id="829" name="AutoShape 2"/>
        <xdr:cNvSpPr>
          <a:spLocks noChangeAspect="1" noChangeArrowheads="1"/>
        </xdr:cNvSpPr>
      </xdr:nvSpPr>
      <xdr:spPr bwMode="auto">
        <a:xfrm>
          <a:off x="476250" y="29972000"/>
          <a:ext cx="4476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3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3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3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33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3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3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36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3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3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3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4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41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42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4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44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45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4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47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4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49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50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2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3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4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5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6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76225"/>
    <xdr:sp macro="" textlink="">
      <xdr:nvSpPr>
        <xdr:cNvPr id="857" name="AutoShape 2"/>
        <xdr:cNvSpPr>
          <a:spLocks noChangeAspect="1" noChangeArrowheads="1"/>
        </xdr:cNvSpPr>
      </xdr:nvSpPr>
      <xdr:spPr bwMode="auto">
        <a:xfrm>
          <a:off x="476250" y="29972000"/>
          <a:ext cx="4476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8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59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60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304800"/>
    <xdr:sp macro="" textlink="">
      <xdr:nvSpPr>
        <xdr:cNvPr id="861" name="AutoShape 2"/>
        <xdr:cNvSpPr>
          <a:spLocks noChangeAspect="1" noChangeArrowheads="1"/>
        </xdr:cNvSpPr>
      </xdr:nvSpPr>
      <xdr:spPr bwMode="auto">
        <a:xfrm>
          <a:off x="476250" y="29972000"/>
          <a:ext cx="447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7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8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69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70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71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72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73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74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75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504825</xdr:colOff>
      <xdr:row>56</xdr:row>
      <xdr:rowOff>0</xdr:rowOff>
    </xdr:from>
    <xdr:ext cx="447675" cy="247650"/>
    <xdr:sp macro="" textlink="">
      <xdr:nvSpPr>
        <xdr:cNvPr id="876" name="AutoShape 2"/>
        <xdr:cNvSpPr>
          <a:spLocks noChangeAspect="1" noChangeArrowheads="1"/>
        </xdr:cNvSpPr>
      </xdr:nvSpPr>
      <xdr:spPr bwMode="auto">
        <a:xfrm>
          <a:off x="476250" y="2997200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90" zoomScaleNormal="90" zoomScaleSheetLayoutView="90" workbookViewId="0">
      <selection activeCell="L57" sqref="L57"/>
    </sheetView>
  </sheetViews>
  <sheetFormatPr defaultColWidth="3" defaultRowHeight="15" x14ac:dyDescent="0.25"/>
  <cols>
    <col min="1" max="1" width="7.140625" style="21" customWidth="1"/>
    <col min="2" max="2" width="9.85546875" style="21" customWidth="1"/>
    <col min="3" max="3" width="47.85546875" style="21" customWidth="1"/>
    <col min="4" max="4" width="13.85546875" style="24" customWidth="1"/>
    <col min="5" max="10" width="11.7109375" style="29" customWidth="1"/>
    <col min="11" max="12" width="9.140625" style="20" customWidth="1"/>
    <col min="13" max="13" width="9.140625" style="21" customWidth="1"/>
    <col min="14" max="14" width="3" style="21"/>
    <col min="15" max="15" width="10.28515625" style="21" bestFit="1" customWidth="1"/>
    <col min="16" max="16384" width="3" style="21"/>
  </cols>
  <sheetData>
    <row r="1" spans="1:12" s="5" customFormat="1" ht="12.75" customHeight="1" x14ac:dyDescent="0.25">
      <c r="A1" s="62" t="s">
        <v>5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4"/>
    </row>
    <row r="2" spans="1:12" s="5" customFormat="1" ht="8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3"/>
      <c r="L2" s="4"/>
    </row>
    <row r="3" spans="1:12" s="5" customFormat="1" ht="15" customHeight="1" x14ac:dyDescent="0.25">
      <c r="A3" s="63" t="s">
        <v>37</v>
      </c>
      <c r="B3" s="63"/>
      <c r="C3" s="63"/>
      <c r="D3" s="63"/>
      <c r="E3" s="63"/>
      <c r="F3" s="63"/>
      <c r="G3" s="63"/>
      <c r="H3" s="89" t="s">
        <v>50</v>
      </c>
      <c r="I3" s="89"/>
      <c r="J3" s="89"/>
      <c r="K3" s="3"/>
      <c r="L3" s="4"/>
    </row>
    <row r="4" spans="1:12" s="5" customFormat="1" ht="15" customHeight="1" x14ac:dyDescent="0.25">
      <c r="A4" s="63" t="s">
        <v>36</v>
      </c>
      <c r="B4" s="63"/>
      <c r="C4" s="63"/>
      <c r="D4" s="63"/>
      <c r="E4" s="63"/>
      <c r="F4" s="71" t="s">
        <v>6</v>
      </c>
      <c r="G4" s="71"/>
      <c r="H4" s="71"/>
      <c r="I4" s="71"/>
      <c r="J4" s="6">
        <v>0.25</v>
      </c>
      <c r="K4" s="3"/>
      <c r="L4" s="4"/>
    </row>
    <row r="5" spans="1:12" s="5" customFormat="1" ht="15" customHeight="1" x14ac:dyDescent="0.25">
      <c r="A5" s="63" t="s">
        <v>35</v>
      </c>
      <c r="B5" s="63"/>
      <c r="C5" s="63"/>
      <c r="D5" s="63"/>
      <c r="E5" s="63"/>
      <c r="F5" s="72" t="s">
        <v>17</v>
      </c>
      <c r="G5" s="72"/>
      <c r="H5" s="72"/>
      <c r="I5" s="72"/>
      <c r="J5" s="7">
        <v>1.111</v>
      </c>
      <c r="K5" s="3"/>
      <c r="L5" s="4"/>
    </row>
    <row r="6" spans="1:12" s="5" customFormat="1" ht="27.75" customHeight="1" x14ac:dyDescent="0.25">
      <c r="A6" s="73" t="s">
        <v>19</v>
      </c>
      <c r="B6" s="73"/>
      <c r="C6" s="73"/>
      <c r="D6" s="73"/>
      <c r="E6" s="73"/>
      <c r="F6" s="73"/>
      <c r="G6" s="73"/>
      <c r="H6" s="73"/>
      <c r="I6" s="47" t="s">
        <v>7</v>
      </c>
      <c r="J6" s="8"/>
      <c r="K6" s="3"/>
      <c r="L6" s="4"/>
    </row>
    <row r="7" spans="1:12" s="5" customFormat="1" x14ac:dyDescent="0.25">
      <c r="A7" s="74" t="s">
        <v>4</v>
      </c>
      <c r="B7" s="75"/>
      <c r="C7" s="75"/>
      <c r="D7" s="75"/>
      <c r="E7" s="75"/>
      <c r="F7" s="75"/>
      <c r="G7" s="75"/>
      <c r="H7" s="75"/>
      <c r="I7" s="75"/>
      <c r="J7" s="75"/>
      <c r="K7" s="3"/>
      <c r="L7" s="4"/>
    </row>
    <row r="8" spans="1:12" s="5" customFormat="1" ht="12.75" customHeight="1" x14ac:dyDescent="0.25">
      <c r="A8" s="69" t="s">
        <v>8</v>
      </c>
      <c r="B8" s="69"/>
      <c r="C8" s="44"/>
      <c r="D8" s="44"/>
      <c r="E8" s="44"/>
      <c r="F8" s="44"/>
      <c r="G8" s="69" t="s">
        <v>1</v>
      </c>
      <c r="H8" s="69"/>
      <c r="I8" s="44"/>
      <c r="J8" s="44"/>
      <c r="K8" s="3"/>
      <c r="L8" s="4"/>
    </row>
    <row r="9" spans="1:12" s="5" customFormat="1" x14ac:dyDescent="0.25">
      <c r="A9" s="70" t="s">
        <v>3</v>
      </c>
      <c r="B9" s="70"/>
      <c r="C9" s="45"/>
      <c r="D9" s="46" t="s">
        <v>9</v>
      </c>
      <c r="E9" s="45"/>
      <c r="F9" s="45"/>
      <c r="G9" s="70" t="s">
        <v>0</v>
      </c>
      <c r="H9" s="70"/>
      <c r="I9" s="45"/>
      <c r="J9" s="45"/>
      <c r="K9" s="3"/>
      <c r="L9" s="4"/>
    </row>
    <row r="10" spans="1:12" s="5" customFormat="1" x14ac:dyDescent="0.25">
      <c r="A10" s="64" t="s">
        <v>10</v>
      </c>
      <c r="B10" s="64" t="s">
        <v>11</v>
      </c>
      <c r="C10" s="64"/>
      <c r="D10" s="66" t="s">
        <v>12</v>
      </c>
      <c r="E10" s="60" t="s">
        <v>24</v>
      </c>
      <c r="F10" s="61"/>
      <c r="G10" s="61"/>
      <c r="H10" s="61"/>
      <c r="I10" s="61"/>
      <c r="J10" s="61"/>
      <c r="K10" s="3"/>
      <c r="L10" s="4"/>
    </row>
    <row r="11" spans="1:12" s="5" customFormat="1" x14ac:dyDescent="0.25">
      <c r="A11" s="65"/>
      <c r="B11" s="65"/>
      <c r="C11" s="65"/>
      <c r="D11" s="67"/>
      <c r="E11" s="58" t="s">
        <v>13</v>
      </c>
      <c r="F11" s="59"/>
      <c r="G11" s="58" t="s">
        <v>14</v>
      </c>
      <c r="H11" s="68"/>
      <c r="I11" s="58" t="s">
        <v>18</v>
      </c>
      <c r="J11" s="68"/>
      <c r="K11" s="3"/>
      <c r="L11" s="4"/>
    </row>
    <row r="12" spans="1:12" s="5" customFormat="1" x14ac:dyDescent="0.25">
      <c r="A12" s="9" t="s">
        <v>2</v>
      </c>
      <c r="B12" s="10" t="s">
        <v>25</v>
      </c>
      <c r="C12" s="11"/>
      <c r="D12" s="12"/>
      <c r="E12" s="27" t="s">
        <v>15</v>
      </c>
      <c r="F12" s="33" t="s">
        <v>16</v>
      </c>
      <c r="G12" s="27" t="s">
        <v>15</v>
      </c>
      <c r="H12" s="28" t="s">
        <v>16</v>
      </c>
      <c r="I12" s="27" t="s">
        <v>15</v>
      </c>
      <c r="J12" s="28" t="s">
        <v>16</v>
      </c>
      <c r="K12" s="3"/>
      <c r="L12" s="4"/>
    </row>
    <row r="13" spans="1:12" s="5" customFormat="1" ht="15" customHeight="1" x14ac:dyDescent="0.25">
      <c r="A13" s="50">
        <v>1</v>
      </c>
      <c r="B13" s="54" t="s">
        <v>20</v>
      </c>
      <c r="C13" s="55"/>
      <c r="D13" s="52"/>
      <c r="E13" s="25"/>
      <c r="F13" s="30"/>
      <c r="G13" s="25"/>
      <c r="H13" s="26"/>
      <c r="I13" s="25"/>
      <c r="J13" s="26"/>
      <c r="K13" s="3"/>
      <c r="L13" s="4"/>
    </row>
    <row r="14" spans="1:12" s="5" customFormat="1" ht="14.1" customHeight="1" x14ac:dyDescent="0.25">
      <c r="A14" s="51">
        <v>2</v>
      </c>
      <c r="B14" s="56"/>
      <c r="C14" s="57"/>
      <c r="D14" s="53"/>
      <c r="E14" s="1">
        <v>40</v>
      </c>
      <c r="F14" s="19">
        <f>E14/100*$D13</f>
        <v>0</v>
      </c>
      <c r="G14" s="2">
        <v>40</v>
      </c>
      <c r="H14" s="15">
        <f>G14/100*$D13</f>
        <v>0</v>
      </c>
      <c r="I14" s="2">
        <v>20</v>
      </c>
      <c r="J14" s="15">
        <f>I14/100*$D13</f>
        <v>0</v>
      </c>
      <c r="K14" s="16"/>
      <c r="L14" s="17">
        <f>E14+G14+I14</f>
        <v>100</v>
      </c>
    </row>
    <row r="15" spans="1:12" s="5" customFormat="1" x14ac:dyDescent="0.25">
      <c r="A15" s="50">
        <v>2</v>
      </c>
      <c r="B15" s="54" t="s">
        <v>21</v>
      </c>
      <c r="C15" s="55"/>
      <c r="D15" s="52"/>
      <c r="E15" s="31"/>
      <c r="F15" s="30"/>
      <c r="G15" s="31"/>
      <c r="H15" s="26"/>
      <c r="I15" s="31"/>
      <c r="J15" s="26"/>
      <c r="K15" s="16"/>
      <c r="L15" s="4"/>
    </row>
    <row r="16" spans="1:12" s="5" customFormat="1" ht="14.1" customHeight="1" x14ac:dyDescent="0.25">
      <c r="A16" s="51">
        <v>4</v>
      </c>
      <c r="B16" s="56"/>
      <c r="C16" s="57"/>
      <c r="D16" s="53"/>
      <c r="E16" s="18">
        <v>20</v>
      </c>
      <c r="F16" s="19">
        <f>E16/100*$D15</f>
        <v>0</v>
      </c>
      <c r="G16" s="18">
        <v>60</v>
      </c>
      <c r="H16" s="15">
        <f>G16/100*$D15</f>
        <v>0</v>
      </c>
      <c r="I16" s="18">
        <v>20</v>
      </c>
      <c r="J16" s="15">
        <f>I16/100*$D15</f>
        <v>0</v>
      </c>
      <c r="K16" s="16"/>
      <c r="L16" s="17">
        <f>E16+G16+I16</f>
        <v>100</v>
      </c>
    </row>
    <row r="17" spans="1:15" s="5" customFormat="1" x14ac:dyDescent="0.25">
      <c r="A17" s="50">
        <v>3</v>
      </c>
      <c r="B17" s="54" t="s">
        <v>38</v>
      </c>
      <c r="C17" s="55"/>
      <c r="D17" s="52"/>
      <c r="E17" s="25"/>
      <c r="F17" s="30"/>
      <c r="G17" s="25"/>
      <c r="H17" s="26"/>
      <c r="I17" s="25"/>
      <c r="J17" s="26"/>
      <c r="K17" s="16"/>
      <c r="L17" s="4"/>
    </row>
    <row r="18" spans="1:15" s="5" customFormat="1" ht="14.1" customHeight="1" x14ac:dyDescent="0.25">
      <c r="A18" s="51">
        <v>6</v>
      </c>
      <c r="B18" s="56"/>
      <c r="C18" s="57"/>
      <c r="D18" s="53"/>
      <c r="E18" s="2">
        <v>70</v>
      </c>
      <c r="F18" s="19">
        <f>E18/100*$D17</f>
        <v>0</v>
      </c>
      <c r="G18" s="1">
        <v>30</v>
      </c>
      <c r="H18" s="15">
        <f>G18/100*$D17</f>
        <v>0</v>
      </c>
      <c r="I18" s="1"/>
      <c r="J18" s="15">
        <f>I18/100*$D17</f>
        <v>0</v>
      </c>
      <c r="K18" s="16"/>
      <c r="L18" s="17">
        <f>E18+G18+I18</f>
        <v>100</v>
      </c>
    </row>
    <row r="19" spans="1:15" s="5" customFormat="1" x14ac:dyDescent="0.25">
      <c r="A19" s="50">
        <v>4</v>
      </c>
      <c r="B19" s="54" t="s">
        <v>39</v>
      </c>
      <c r="C19" s="55"/>
      <c r="D19" s="52"/>
      <c r="E19" s="25"/>
      <c r="F19" s="30"/>
      <c r="G19" s="32"/>
      <c r="H19" s="26"/>
      <c r="I19" s="32"/>
      <c r="J19" s="26"/>
      <c r="K19" s="16"/>
      <c r="L19" s="4"/>
    </row>
    <row r="20" spans="1:15" s="5" customFormat="1" x14ac:dyDescent="0.25">
      <c r="A20" s="51">
        <v>8</v>
      </c>
      <c r="B20" s="56"/>
      <c r="C20" s="57"/>
      <c r="D20" s="53"/>
      <c r="E20" s="2">
        <v>10</v>
      </c>
      <c r="F20" s="19">
        <f>E20/100*$D19</f>
        <v>0</v>
      </c>
      <c r="G20" s="1">
        <v>20</v>
      </c>
      <c r="H20" s="15">
        <f>G20/100*$D19</f>
        <v>0</v>
      </c>
      <c r="I20" s="1">
        <v>70</v>
      </c>
      <c r="J20" s="15">
        <f>I20/100*$D19</f>
        <v>0</v>
      </c>
      <c r="K20" s="16"/>
      <c r="L20" s="17">
        <f>E20+G20+I20</f>
        <v>100</v>
      </c>
    </row>
    <row r="21" spans="1:15" s="5" customFormat="1" x14ac:dyDescent="0.25">
      <c r="A21" s="50">
        <v>5</v>
      </c>
      <c r="B21" s="54" t="s">
        <v>40</v>
      </c>
      <c r="C21" s="55"/>
      <c r="D21" s="52"/>
      <c r="E21" s="25"/>
      <c r="F21" s="30"/>
      <c r="G21" s="32"/>
      <c r="H21" s="26"/>
      <c r="I21" s="32"/>
      <c r="J21" s="26"/>
      <c r="K21" s="16"/>
      <c r="L21" s="17"/>
    </row>
    <row r="22" spans="1:15" s="5" customFormat="1" ht="14.1" customHeight="1" x14ac:dyDescent="0.25">
      <c r="A22" s="51"/>
      <c r="B22" s="56"/>
      <c r="C22" s="57"/>
      <c r="D22" s="53"/>
      <c r="E22" s="2">
        <v>20</v>
      </c>
      <c r="F22" s="19">
        <f>E22/100*D21</f>
        <v>0</v>
      </c>
      <c r="G22" s="1">
        <v>60</v>
      </c>
      <c r="H22" s="15">
        <f>G22/100*D21</f>
        <v>0</v>
      </c>
      <c r="I22" s="1">
        <v>20</v>
      </c>
      <c r="J22" s="15">
        <f>I22/100*D21</f>
        <v>0</v>
      </c>
      <c r="K22" s="16"/>
      <c r="L22" s="17">
        <f t="shared" ref="L22:L24" si="0">E22+G22+I22</f>
        <v>100</v>
      </c>
    </row>
    <row r="23" spans="1:15" s="5" customFormat="1" x14ac:dyDescent="0.25">
      <c r="A23" s="50">
        <v>6</v>
      </c>
      <c r="B23" s="54" t="s">
        <v>32</v>
      </c>
      <c r="C23" s="55"/>
      <c r="D23" s="52"/>
      <c r="E23" s="25"/>
      <c r="F23" s="30"/>
      <c r="G23" s="32"/>
      <c r="H23" s="26"/>
      <c r="I23" s="32"/>
      <c r="J23" s="26"/>
      <c r="K23" s="16"/>
      <c r="L23" s="17"/>
    </row>
    <row r="24" spans="1:15" s="5" customFormat="1" ht="14.1" customHeight="1" x14ac:dyDescent="0.25">
      <c r="A24" s="51"/>
      <c r="B24" s="56"/>
      <c r="C24" s="57"/>
      <c r="D24" s="53"/>
      <c r="E24" s="2">
        <v>0</v>
      </c>
      <c r="F24" s="19">
        <v>0</v>
      </c>
      <c r="G24" s="1">
        <v>100</v>
      </c>
      <c r="H24" s="15">
        <f>G24/100*D23</f>
        <v>0</v>
      </c>
      <c r="I24" s="1">
        <v>0</v>
      </c>
      <c r="J24" s="15">
        <v>0</v>
      </c>
      <c r="K24" s="16"/>
      <c r="L24" s="17">
        <f t="shared" si="0"/>
        <v>100</v>
      </c>
      <c r="O24" s="48"/>
    </row>
    <row r="25" spans="1:15" s="5" customFormat="1" x14ac:dyDescent="0.25">
      <c r="A25" s="50">
        <v>7</v>
      </c>
      <c r="B25" s="54" t="s">
        <v>41</v>
      </c>
      <c r="C25" s="55"/>
      <c r="D25" s="52"/>
      <c r="E25" s="25"/>
      <c r="F25" s="30"/>
      <c r="G25" s="32"/>
      <c r="H25" s="26"/>
      <c r="I25" s="32"/>
      <c r="J25" s="26"/>
      <c r="K25" s="16"/>
      <c r="L25" s="17"/>
    </row>
    <row r="26" spans="1:15" s="5" customFormat="1" ht="14.1" customHeight="1" x14ac:dyDescent="0.25">
      <c r="A26" s="51"/>
      <c r="B26" s="56"/>
      <c r="C26" s="57"/>
      <c r="D26" s="53"/>
      <c r="E26" s="2">
        <v>20</v>
      </c>
      <c r="F26" s="19">
        <f>E26/100*$D25</f>
        <v>0</v>
      </c>
      <c r="G26" s="1">
        <v>20</v>
      </c>
      <c r="H26" s="15">
        <f>G26/100*$D25</f>
        <v>0</v>
      </c>
      <c r="I26" s="1">
        <v>60</v>
      </c>
      <c r="J26" s="15">
        <f>I26/100*$D25</f>
        <v>0</v>
      </c>
      <c r="K26" s="16"/>
      <c r="L26" s="17">
        <f>E26+G26+I26</f>
        <v>100</v>
      </c>
    </row>
    <row r="27" spans="1:15" s="5" customFormat="1" ht="14.1" customHeight="1" x14ac:dyDescent="0.25">
      <c r="A27" s="50">
        <v>8</v>
      </c>
      <c r="B27" s="54" t="s">
        <v>33</v>
      </c>
      <c r="C27" s="55"/>
      <c r="D27" s="52"/>
      <c r="E27" s="25"/>
      <c r="F27" s="30"/>
      <c r="G27" s="25"/>
      <c r="H27" s="26"/>
      <c r="I27" s="25"/>
      <c r="J27" s="26"/>
      <c r="K27" s="16"/>
      <c r="L27" s="17"/>
      <c r="O27" s="48"/>
    </row>
    <row r="28" spans="1:15" s="5" customFormat="1" ht="14.1" customHeight="1" x14ac:dyDescent="0.25">
      <c r="A28" s="51">
        <v>12</v>
      </c>
      <c r="B28" s="56"/>
      <c r="C28" s="57"/>
      <c r="D28" s="53"/>
      <c r="E28" s="2">
        <v>10</v>
      </c>
      <c r="F28" s="19">
        <f>E28/100*$D27</f>
        <v>0</v>
      </c>
      <c r="G28" s="1">
        <v>20</v>
      </c>
      <c r="H28" s="15">
        <f>G28/100*$D27</f>
        <v>0</v>
      </c>
      <c r="I28" s="1">
        <v>70</v>
      </c>
      <c r="J28" s="15">
        <f>I28/100*$D27</f>
        <v>0</v>
      </c>
      <c r="K28" s="16"/>
      <c r="L28" s="17">
        <f t="shared" ref="L28" si="1">E28+G28+I28</f>
        <v>100</v>
      </c>
    </row>
    <row r="29" spans="1:15" s="5" customFormat="1" ht="14.1" customHeight="1" x14ac:dyDescent="0.25">
      <c r="A29" s="50">
        <v>9</v>
      </c>
      <c r="B29" s="54" t="s">
        <v>42</v>
      </c>
      <c r="C29" s="55"/>
      <c r="D29" s="52"/>
      <c r="E29" s="25"/>
      <c r="F29" s="30"/>
      <c r="G29" s="25"/>
      <c r="H29" s="26"/>
      <c r="I29" s="25"/>
      <c r="J29" s="26"/>
      <c r="K29" s="16"/>
      <c r="L29" s="17"/>
    </row>
    <row r="30" spans="1:15" s="5" customFormat="1" ht="14.1" customHeight="1" x14ac:dyDescent="0.25">
      <c r="A30" s="51"/>
      <c r="B30" s="56"/>
      <c r="C30" s="57"/>
      <c r="D30" s="53"/>
      <c r="E30" s="2">
        <v>20</v>
      </c>
      <c r="F30" s="19">
        <f>E30/100*$D29</f>
        <v>0</v>
      </c>
      <c r="G30" s="1">
        <v>40</v>
      </c>
      <c r="H30" s="15">
        <f>G30/100*$D29</f>
        <v>0</v>
      </c>
      <c r="I30" s="1">
        <v>40</v>
      </c>
      <c r="J30" s="15">
        <f>I30/100*$D29</f>
        <v>0</v>
      </c>
      <c r="K30" s="16"/>
      <c r="L30" s="17">
        <f t="shared" ref="L30" si="2">E30+G30+I30</f>
        <v>100</v>
      </c>
    </row>
    <row r="31" spans="1:15" s="5" customFormat="1" ht="14.1" customHeight="1" x14ac:dyDescent="0.25">
      <c r="A31" s="50">
        <v>10</v>
      </c>
      <c r="B31" s="54" t="s">
        <v>43</v>
      </c>
      <c r="C31" s="55"/>
      <c r="D31" s="52"/>
      <c r="E31" s="25"/>
      <c r="F31" s="30"/>
      <c r="G31" s="25"/>
      <c r="H31" s="26"/>
      <c r="I31" s="25"/>
      <c r="J31" s="26"/>
      <c r="K31" s="16"/>
      <c r="L31" s="17"/>
    </row>
    <row r="32" spans="1:15" s="5" customFormat="1" ht="14.1" customHeight="1" x14ac:dyDescent="0.25">
      <c r="A32" s="51"/>
      <c r="B32" s="56"/>
      <c r="C32" s="57"/>
      <c r="D32" s="53"/>
      <c r="E32" s="2">
        <v>20</v>
      </c>
      <c r="F32" s="19">
        <f>E32/100*$D31</f>
        <v>0</v>
      </c>
      <c r="G32" s="1">
        <v>60</v>
      </c>
      <c r="H32" s="15">
        <f>G32/100*$D31</f>
        <v>0</v>
      </c>
      <c r="I32" s="1">
        <v>20</v>
      </c>
      <c r="J32" s="15">
        <f>I32/100*$D31</f>
        <v>0</v>
      </c>
      <c r="K32" s="16"/>
      <c r="L32" s="17">
        <f t="shared" ref="L32" si="3">E32+G32+I32</f>
        <v>100</v>
      </c>
    </row>
    <row r="33" spans="1:15" s="5" customFormat="1" x14ac:dyDescent="0.25">
      <c r="A33" s="50">
        <v>11</v>
      </c>
      <c r="B33" s="54" t="s">
        <v>44</v>
      </c>
      <c r="C33" s="55"/>
      <c r="D33" s="52"/>
      <c r="E33" s="25"/>
      <c r="F33" s="30"/>
      <c r="G33" s="32"/>
      <c r="H33" s="26"/>
      <c r="I33" s="32"/>
      <c r="J33" s="26"/>
      <c r="K33" s="16"/>
      <c r="L33" s="4"/>
    </row>
    <row r="34" spans="1:15" s="5" customFormat="1" ht="14.1" customHeight="1" x14ac:dyDescent="0.25">
      <c r="A34" s="51"/>
      <c r="B34" s="56"/>
      <c r="C34" s="57"/>
      <c r="D34" s="53"/>
      <c r="E34" s="2">
        <v>20</v>
      </c>
      <c r="F34" s="19">
        <f>E34/100*$D33</f>
        <v>0</v>
      </c>
      <c r="G34" s="1">
        <v>20</v>
      </c>
      <c r="H34" s="15">
        <f>G34/100*$D33</f>
        <v>0</v>
      </c>
      <c r="I34" s="1">
        <v>60</v>
      </c>
      <c r="J34" s="15">
        <f>I34/100*$D33</f>
        <v>0</v>
      </c>
      <c r="K34" s="16"/>
      <c r="L34" s="17">
        <f>E34+G34+I34</f>
        <v>100</v>
      </c>
    </row>
    <row r="35" spans="1:15" s="5" customFormat="1" ht="14.1" customHeight="1" x14ac:dyDescent="0.25">
      <c r="A35" s="50">
        <v>12</v>
      </c>
      <c r="B35" s="54" t="s">
        <v>34</v>
      </c>
      <c r="C35" s="55"/>
      <c r="D35" s="52"/>
      <c r="E35" s="25"/>
      <c r="F35" s="30"/>
      <c r="G35" s="25"/>
      <c r="H35" s="26"/>
      <c r="I35" s="25"/>
      <c r="J35" s="26"/>
      <c r="K35" s="16"/>
      <c r="L35" s="17"/>
      <c r="O35" s="48"/>
    </row>
    <row r="36" spans="1:15" s="5" customFormat="1" ht="14.1" customHeight="1" x14ac:dyDescent="0.25">
      <c r="A36" s="51">
        <v>12</v>
      </c>
      <c r="B36" s="56"/>
      <c r="C36" s="57"/>
      <c r="D36" s="53"/>
      <c r="E36" s="2">
        <v>10</v>
      </c>
      <c r="F36" s="19">
        <f>E36/100*$D35</f>
        <v>0</v>
      </c>
      <c r="G36" s="1">
        <v>20</v>
      </c>
      <c r="H36" s="15">
        <f>G36/100*$D35</f>
        <v>0</v>
      </c>
      <c r="I36" s="1">
        <v>70</v>
      </c>
      <c r="J36" s="15">
        <f>I36/100*$D35</f>
        <v>0</v>
      </c>
      <c r="K36" s="16"/>
      <c r="L36" s="17">
        <f t="shared" ref="L36:L51" si="4">E36+G36+I36</f>
        <v>100</v>
      </c>
    </row>
    <row r="37" spans="1:15" s="5" customFormat="1" ht="14.1" customHeight="1" x14ac:dyDescent="0.25">
      <c r="A37" s="50">
        <v>13</v>
      </c>
      <c r="B37" s="54" t="s">
        <v>45</v>
      </c>
      <c r="C37" s="55"/>
      <c r="D37" s="52"/>
      <c r="E37" s="25"/>
      <c r="F37" s="30"/>
      <c r="G37" s="25"/>
      <c r="H37" s="26"/>
      <c r="I37" s="25"/>
      <c r="J37" s="26"/>
      <c r="K37" s="16"/>
      <c r="L37" s="17"/>
    </row>
    <row r="38" spans="1:15" s="5" customFormat="1" ht="14.1" customHeight="1" x14ac:dyDescent="0.25">
      <c r="A38" s="51"/>
      <c r="B38" s="56"/>
      <c r="C38" s="57"/>
      <c r="D38" s="53"/>
      <c r="E38" s="2">
        <v>20</v>
      </c>
      <c r="F38" s="19">
        <f>E38/100*$D37</f>
        <v>0</v>
      </c>
      <c r="G38" s="1">
        <v>40</v>
      </c>
      <c r="H38" s="15">
        <f>G38/100*$D37</f>
        <v>0</v>
      </c>
      <c r="I38" s="1">
        <v>40</v>
      </c>
      <c r="J38" s="15">
        <f>I38/100*$D37</f>
        <v>0</v>
      </c>
      <c r="K38" s="16"/>
      <c r="L38" s="17">
        <f t="shared" si="4"/>
        <v>100</v>
      </c>
    </row>
    <row r="39" spans="1:15" s="5" customFormat="1" ht="14.1" customHeight="1" x14ac:dyDescent="0.25">
      <c r="A39" s="50">
        <v>14</v>
      </c>
      <c r="B39" s="54" t="s">
        <v>22</v>
      </c>
      <c r="C39" s="55"/>
      <c r="D39" s="52"/>
      <c r="E39" s="25"/>
      <c r="F39" s="30"/>
      <c r="G39" s="25"/>
      <c r="H39" s="26"/>
      <c r="I39" s="25"/>
      <c r="J39" s="26"/>
      <c r="K39" s="16"/>
      <c r="L39" s="17"/>
    </row>
    <row r="40" spans="1:15" s="5" customFormat="1" ht="14.1" customHeight="1" x14ac:dyDescent="0.25">
      <c r="A40" s="51"/>
      <c r="B40" s="56"/>
      <c r="C40" s="57"/>
      <c r="D40" s="53"/>
      <c r="E40" s="2">
        <v>0</v>
      </c>
      <c r="F40" s="19">
        <f>E40/100*$D39</f>
        <v>0</v>
      </c>
      <c r="G40" s="1">
        <v>0</v>
      </c>
      <c r="H40" s="15">
        <f>G40/100*$D39</f>
        <v>0</v>
      </c>
      <c r="I40" s="1">
        <v>100</v>
      </c>
      <c r="J40" s="15">
        <f>I40/100*$D39</f>
        <v>0</v>
      </c>
      <c r="K40" s="16"/>
      <c r="L40" s="17">
        <f t="shared" si="4"/>
        <v>100</v>
      </c>
    </row>
    <row r="41" spans="1:15" s="5" customFormat="1" ht="14.1" customHeight="1" x14ac:dyDescent="0.25">
      <c r="A41" s="9" t="s">
        <v>23</v>
      </c>
      <c r="B41" s="10" t="s">
        <v>28</v>
      </c>
      <c r="C41" s="11"/>
      <c r="D41" s="12"/>
      <c r="E41" s="13"/>
      <c r="F41" s="14"/>
      <c r="G41" s="13"/>
      <c r="H41" s="11"/>
      <c r="I41" s="13"/>
      <c r="J41" s="11"/>
      <c r="K41" s="16"/>
      <c r="L41" s="17"/>
    </row>
    <row r="42" spans="1:15" s="5" customFormat="1" ht="14.1" customHeight="1" x14ac:dyDescent="0.25">
      <c r="A42" s="78">
        <v>1</v>
      </c>
      <c r="B42" s="80" t="s">
        <v>46</v>
      </c>
      <c r="C42" s="81"/>
      <c r="D42" s="52"/>
      <c r="E42" s="25"/>
      <c r="F42" s="25"/>
      <c r="G42" s="25"/>
      <c r="H42" s="25"/>
      <c r="I42" s="41"/>
      <c r="J42" s="26"/>
      <c r="K42" s="16"/>
      <c r="L42" s="17"/>
    </row>
    <row r="43" spans="1:15" s="5" customFormat="1" ht="14.1" customHeight="1" x14ac:dyDescent="0.25">
      <c r="A43" s="79"/>
      <c r="B43" s="82"/>
      <c r="C43" s="83"/>
      <c r="D43" s="53"/>
      <c r="E43" s="2">
        <v>40</v>
      </c>
      <c r="F43" s="19">
        <f>E43/100*$D42</f>
        <v>0</v>
      </c>
      <c r="G43" s="2">
        <v>30</v>
      </c>
      <c r="H43" s="15">
        <f>G43/100*$D42</f>
        <v>0</v>
      </c>
      <c r="I43" s="2">
        <v>30</v>
      </c>
      <c r="J43" s="15">
        <f>I43/100*$D42</f>
        <v>0</v>
      </c>
      <c r="K43" s="16"/>
      <c r="L43" s="17">
        <f t="shared" si="4"/>
        <v>100</v>
      </c>
    </row>
    <row r="44" spans="1:15" s="5" customFormat="1" ht="14.1" customHeight="1" x14ac:dyDescent="0.25">
      <c r="A44" s="78">
        <v>2</v>
      </c>
      <c r="B44" s="80" t="s">
        <v>51</v>
      </c>
      <c r="C44" s="81"/>
      <c r="D44" s="52"/>
      <c r="E44" s="25"/>
      <c r="F44" s="25"/>
      <c r="G44" s="25"/>
      <c r="H44" s="25"/>
      <c r="I44" s="41"/>
      <c r="J44" s="26"/>
      <c r="K44" s="16"/>
      <c r="L44" s="17"/>
    </row>
    <row r="45" spans="1:15" s="5" customFormat="1" ht="14.1" customHeight="1" x14ac:dyDescent="0.25">
      <c r="A45" s="79"/>
      <c r="B45" s="82"/>
      <c r="C45" s="83"/>
      <c r="D45" s="53"/>
      <c r="E45" s="2">
        <v>40</v>
      </c>
      <c r="F45" s="19">
        <f>E45/100*$D44</f>
        <v>0</v>
      </c>
      <c r="G45" s="2">
        <v>30</v>
      </c>
      <c r="H45" s="15">
        <f>G45/100*$D44</f>
        <v>0</v>
      </c>
      <c r="I45" s="2">
        <v>30</v>
      </c>
      <c r="J45" s="15">
        <f>I45/100*$D44</f>
        <v>0</v>
      </c>
      <c r="K45" s="16"/>
      <c r="L45" s="17">
        <f t="shared" si="4"/>
        <v>100</v>
      </c>
      <c r="O45" s="48"/>
    </row>
    <row r="46" spans="1:15" s="5" customFormat="1" ht="14.1" customHeight="1" x14ac:dyDescent="0.25">
      <c r="A46" s="78">
        <v>3</v>
      </c>
      <c r="B46" s="80" t="s">
        <v>47</v>
      </c>
      <c r="C46" s="81"/>
      <c r="D46" s="52"/>
      <c r="E46" s="25"/>
      <c r="F46" s="25"/>
      <c r="G46" s="25"/>
      <c r="H46" s="25"/>
      <c r="I46" s="41"/>
      <c r="J46" s="26"/>
      <c r="K46" s="16"/>
      <c r="L46" s="17"/>
    </row>
    <row r="47" spans="1:15" s="5" customFormat="1" ht="14.1" customHeight="1" x14ac:dyDescent="0.25">
      <c r="A47" s="79"/>
      <c r="B47" s="82"/>
      <c r="C47" s="83"/>
      <c r="D47" s="53"/>
      <c r="E47" s="2">
        <v>40</v>
      </c>
      <c r="F47" s="19">
        <f>E47/100*$D46</f>
        <v>0</v>
      </c>
      <c r="G47" s="2">
        <v>30</v>
      </c>
      <c r="H47" s="15">
        <f>G47/100*$D46</f>
        <v>0</v>
      </c>
      <c r="I47" s="2">
        <v>30</v>
      </c>
      <c r="J47" s="15">
        <f>I47/100*$D46</f>
        <v>0</v>
      </c>
      <c r="K47" s="16"/>
      <c r="L47" s="17">
        <f t="shared" ref="L47" si="5">E47+G47+I47</f>
        <v>100</v>
      </c>
    </row>
    <row r="48" spans="1:15" s="5" customFormat="1" ht="14.1" customHeight="1" x14ac:dyDescent="0.25">
      <c r="A48" s="78">
        <v>4</v>
      </c>
      <c r="B48" s="80" t="s">
        <v>48</v>
      </c>
      <c r="C48" s="81"/>
      <c r="D48" s="52"/>
      <c r="E48" s="25"/>
      <c r="F48" s="25"/>
      <c r="G48" s="25"/>
      <c r="H48" s="25"/>
      <c r="I48" s="41"/>
      <c r="J48" s="26"/>
      <c r="K48" s="16"/>
      <c r="L48" s="17"/>
    </row>
    <row r="49" spans="1:13" s="5" customFormat="1" ht="14.1" customHeight="1" x14ac:dyDescent="0.25">
      <c r="A49" s="79"/>
      <c r="B49" s="82"/>
      <c r="C49" s="83"/>
      <c r="D49" s="53"/>
      <c r="E49" s="2">
        <v>40</v>
      </c>
      <c r="F49" s="19">
        <f>E49/100*$D48</f>
        <v>0</v>
      </c>
      <c r="G49" s="2">
        <v>30</v>
      </c>
      <c r="H49" s="15">
        <f>G49/100*$D48</f>
        <v>0</v>
      </c>
      <c r="I49" s="2">
        <v>30</v>
      </c>
      <c r="J49" s="15">
        <f>I49/100*$D48</f>
        <v>0</v>
      </c>
      <c r="K49" s="16"/>
      <c r="L49" s="17">
        <f t="shared" si="4"/>
        <v>100</v>
      </c>
    </row>
    <row r="50" spans="1:13" s="5" customFormat="1" ht="14.1" customHeight="1" x14ac:dyDescent="0.25">
      <c r="A50" s="78">
        <v>5</v>
      </c>
      <c r="B50" s="80" t="s">
        <v>29</v>
      </c>
      <c r="C50" s="81"/>
      <c r="D50" s="52"/>
      <c r="E50" s="25"/>
      <c r="F50" s="25"/>
      <c r="G50" s="25"/>
      <c r="H50" s="25"/>
      <c r="I50" s="41"/>
      <c r="J50" s="26"/>
      <c r="K50" s="16"/>
      <c r="L50" s="17"/>
    </row>
    <row r="51" spans="1:13" s="5" customFormat="1" ht="14.1" customHeight="1" x14ac:dyDescent="0.25">
      <c r="A51" s="79"/>
      <c r="B51" s="82"/>
      <c r="C51" s="83"/>
      <c r="D51" s="53"/>
      <c r="E51" s="2">
        <v>20</v>
      </c>
      <c r="F51" s="19">
        <f>E51/100*$D50</f>
        <v>0</v>
      </c>
      <c r="G51" s="2">
        <v>40</v>
      </c>
      <c r="H51" s="15">
        <f>G51/100*$D50</f>
        <v>0</v>
      </c>
      <c r="I51" s="2">
        <v>40</v>
      </c>
      <c r="J51" s="15">
        <f>I51/100*$D50</f>
        <v>0</v>
      </c>
      <c r="K51" s="16"/>
      <c r="L51" s="17">
        <f t="shared" si="4"/>
        <v>100</v>
      </c>
    </row>
    <row r="52" spans="1:13" x14ac:dyDescent="0.25">
      <c r="A52" s="9" t="s">
        <v>30</v>
      </c>
      <c r="B52" s="10" t="s">
        <v>31</v>
      </c>
      <c r="C52" s="11"/>
      <c r="D52" s="12"/>
      <c r="E52" s="13"/>
      <c r="F52" s="14"/>
      <c r="G52" s="13"/>
      <c r="H52" s="11"/>
      <c r="I52" s="13"/>
      <c r="J52" s="11"/>
      <c r="K52" s="16"/>
      <c r="L52" s="17"/>
    </row>
    <row r="53" spans="1:13" ht="12.75" customHeight="1" x14ac:dyDescent="0.25">
      <c r="A53" s="78">
        <v>1</v>
      </c>
      <c r="B53" s="80" t="s">
        <v>49</v>
      </c>
      <c r="C53" s="81"/>
      <c r="D53" s="52"/>
      <c r="E53" s="25"/>
      <c r="F53" s="25"/>
      <c r="G53" s="25"/>
      <c r="H53" s="25"/>
      <c r="I53" s="41"/>
      <c r="J53" s="26"/>
      <c r="K53" s="16"/>
      <c r="L53" s="17"/>
    </row>
    <row r="54" spans="1:13" ht="12.75" customHeight="1" x14ac:dyDescent="0.25">
      <c r="A54" s="79"/>
      <c r="B54" s="82"/>
      <c r="C54" s="83"/>
      <c r="D54" s="53"/>
      <c r="E54" s="2">
        <v>40</v>
      </c>
      <c r="F54" s="19">
        <f>E54/100*$D53</f>
        <v>0</v>
      </c>
      <c r="G54" s="2">
        <v>30</v>
      </c>
      <c r="H54" s="15">
        <f>G54/100*$D53</f>
        <v>0</v>
      </c>
      <c r="I54" s="2">
        <v>30</v>
      </c>
      <c r="J54" s="15">
        <f>I54/100*$D53</f>
        <v>0</v>
      </c>
      <c r="K54" s="16"/>
      <c r="L54" s="17">
        <f>E54+G54+I54</f>
        <v>100</v>
      </c>
    </row>
    <row r="55" spans="1:13" x14ac:dyDescent="0.25">
      <c r="A55" s="84" t="s">
        <v>27</v>
      </c>
      <c r="B55" s="84"/>
      <c r="C55" s="85"/>
      <c r="D55" s="34">
        <f>SUM(D13:D54)</f>
        <v>0</v>
      </c>
      <c r="E55" s="35"/>
      <c r="F55" s="36">
        <f>SUM(F13:F54)</f>
        <v>0</v>
      </c>
      <c r="G55" s="35"/>
      <c r="H55" s="36">
        <f>SUM(H13:H54)</f>
        <v>0</v>
      </c>
      <c r="I55" s="35"/>
      <c r="J55" s="36">
        <f>SUM(J13:J54)</f>
        <v>0</v>
      </c>
      <c r="K55" s="16"/>
      <c r="L55" s="88">
        <f>SUM(J55,H55,F55)</f>
        <v>0</v>
      </c>
      <c r="M55" s="88"/>
    </row>
    <row r="56" spans="1:13" ht="15.75" thickBot="1" x14ac:dyDescent="0.3">
      <c r="A56" s="86"/>
      <c r="B56" s="86"/>
      <c r="C56" s="87"/>
      <c r="D56" s="37" t="e">
        <f>SUM(E56:J56)</f>
        <v>#DIV/0!</v>
      </c>
      <c r="E56" s="38" t="e">
        <f>F55/D55</f>
        <v>#DIV/0!</v>
      </c>
      <c r="F56" s="39"/>
      <c r="G56" s="38" t="e">
        <f>H55/D55</f>
        <v>#DIV/0!</v>
      </c>
      <c r="H56" s="40"/>
      <c r="I56" s="38" t="e">
        <f>J55/D55</f>
        <v>#DIV/0!</v>
      </c>
      <c r="J56" s="40"/>
      <c r="K56" s="22"/>
      <c r="L56" s="23"/>
    </row>
    <row r="57" spans="1:13" ht="15.75" customHeight="1" thickBot="1" x14ac:dyDescent="0.3">
      <c r="A57" s="76" t="s">
        <v>26</v>
      </c>
      <c r="B57" s="76"/>
      <c r="C57" s="77"/>
      <c r="D57" s="43">
        <f>TRUNC(D55*(1+$J$4),2)</f>
        <v>0</v>
      </c>
      <c r="E57" s="42"/>
      <c r="F57" s="43">
        <f>TRUNC(F55*(1+$J$4),2)</f>
        <v>0</v>
      </c>
      <c r="G57" s="42"/>
      <c r="H57" s="43">
        <f>TRUNC(H55*(1+$J$4),2)</f>
        <v>0</v>
      </c>
      <c r="I57" s="42"/>
      <c r="J57" s="43">
        <f>TRUNC(J55*(1+$J$4),2)</f>
        <v>0</v>
      </c>
      <c r="K57" s="22"/>
      <c r="L57" s="49">
        <f>J57+H57+F57</f>
        <v>0</v>
      </c>
    </row>
  </sheetData>
  <mergeCells count="83">
    <mergeCell ref="H3:J3"/>
    <mergeCell ref="A3:G3"/>
    <mergeCell ref="A46:A47"/>
    <mergeCell ref="B46:C47"/>
    <mergeCell ref="D46:D47"/>
    <mergeCell ref="A29:A30"/>
    <mergeCell ref="B29:C30"/>
    <mergeCell ref="D29:D30"/>
    <mergeCell ref="A31:A32"/>
    <mergeCell ref="B31:C32"/>
    <mergeCell ref="D31:D32"/>
    <mergeCell ref="A25:A26"/>
    <mergeCell ref="B25:C26"/>
    <mergeCell ref="D25:D26"/>
    <mergeCell ref="A27:A28"/>
    <mergeCell ref="B27:C28"/>
    <mergeCell ref="D27:D28"/>
    <mergeCell ref="B21:C22"/>
    <mergeCell ref="D21:D22"/>
    <mergeCell ref="A23:A24"/>
    <mergeCell ref="B23:C24"/>
    <mergeCell ref="D23:D24"/>
    <mergeCell ref="L55:M55"/>
    <mergeCell ref="A48:A49"/>
    <mergeCell ref="B48:C49"/>
    <mergeCell ref="D48:D49"/>
    <mergeCell ref="A50:A51"/>
    <mergeCell ref="B50:C51"/>
    <mergeCell ref="D50:D51"/>
    <mergeCell ref="A42:A43"/>
    <mergeCell ref="B42:C43"/>
    <mergeCell ref="D42:D43"/>
    <mergeCell ref="A44:A45"/>
    <mergeCell ref="B44:C45"/>
    <mergeCell ref="D44:D45"/>
    <mergeCell ref="A57:C57"/>
    <mergeCell ref="A53:A54"/>
    <mergeCell ref="B53:C54"/>
    <mergeCell ref="D53:D54"/>
    <mergeCell ref="A55:C56"/>
    <mergeCell ref="A1:J2"/>
    <mergeCell ref="A5:E5"/>
    <mergeCell ref="A10:A11"/>
    <mergeCell ref="B10:C11"/>
    <mergeCell ref="D10:D11"/>
    <mergeCell ref="G11:H11"/>
    <mergeCell ref="A8:B8"/>
    <mergeCell ref="A9:B9"/>
    <mergeCell ref="I11:J11"/>
    <mergeCell ref="A4:E4"/>
    <mergeCell ref="F4:I4"/>
    <mergeCell ref="F5:I5"/>
    <mergeCell ref="A6:H6"/>
    <mergeCell ref="A7:J7"/>
    <mergeCell ref="G8:H8"/>
    <mergeCell ref="G9:H9"/>
    <mergeCell ref="A15:A16"/>
    <mergeCell ref="B15:C16"/>
    <mergeCell ref="D15:D16"/>
    <mergeCell ref="A17:A18"/>
    <mergeCell ref="B17:C18"/>
    <mergeCell ref="D17:D18"/>
    <mergeCell ref="E11:F11"/>
    <mergeCell ref="E10:J10"/>
    <mergeCell ref="A13:A14"/>
    <mergeCell ref="B13:C14"/>
    <mergeCell ref="D13:D14"/>
    <mergeCell ref="A19:A20"/>
    <mergeCell ref="D39:D40"/>
    <mergeCell ref="B19:C20"/>
    <mergeCell ref="D19:D20"/>
    <mergeCell ref="A33:A34"/>
    <mergeCell ref="B33:C34"/>
    <mergeCell ref="D33:D34"/>
    <mergeCell ref="A35:A36"/>
    <mergeCell ref="B35:C36"/>
    <mergeCell ref="D35:D36"/>
    <mergeCell ref="A37:A38"/>
    <mergeCell ref="B37:C38"/>
    <mergeCell ref="D37:D38"/>
    <mergeCell ref="A39:A40"/>
    <mergeCell ref="B39:C40"/>
    <mergeCell ref="A21:A22"/>
  </mergeCells>
  <pageMargins left="0.511811024" right="0.511811024" top="0.78740157499999996" bottom="0.78740157499999996" header="0.31496062000000002" footer="0.31496062000000002"/>
  <pageSetup paperSize="9" scale="63" fitToHeight="0" orientation="portrait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Jandeara Kidrycki</cp:lastModifiedBy>
  <cp:lastPrinted>2021-09-30T14:06:32Z</cp:lastPrinted>
  <dcterms:created xsi:type="dcterms:W3CDTF">2000-05-25T11:19:14Z</dcterms:created>
  <dcterms:modified xsi:type="dcterms:W3CDTF">2021-12-14T15:37:07Z</dcterms:modified>
</cp:coreProperties>
</file>